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8195" windowHeight="10005" activeTab="0"/>
  </bookViews>
  <sheets>
    <sheet name="property 2" sheetId="1" r:id="rId1"/>
  </sheets>
  <definedNames>
    <definedName name="blankcells">'property 2'!$Q$1</definedName>
    <definedName name="printit" localSheetId="0">'property 2'!$B$3:$H$41</definedName>
    <definedName name="printit">#REF!</definedName>
  </definedNames>
  <calcPr fullCalcOnLoad="1"/>
</workbook>
</file>

<file path=xl/sharedStrings.xml><?xml version="1.0" encoding="utf-8"?>
<sst xmlns="http://schemas.openxmlformats.org/spreadsheetml/2006/main" count="35" uniqueCount="30">
  <si>
    <t>Total sf</t>
  </si>
  <si>
    <t>rate</t>
  </si>
  <si>
    <t>term (months)</t>
  </si>
  <si>
    <t>Payment</t>
  </si>
  <si>
    <t>Tax rate</t>
  </si>
  <si>
    <t>Taxes</t>
  </si>
  <si>
    <t>Annual Insurance</t>
  </si>
  <si>
    <t>Monthly</t>
  </si>
  <si>
    <t>Monthly HOA</t>
  </si>
  <si>
    <t>HOA</t>
  </si>
  <si>
    <t>Monthly Insurance</t>
  </si>
  <si>
    <t>TOTAL MONTHLY PAYMENT</t>
  </si>
  <si>
    <t>Purchase Price</t>
  </si>
  <si>
    <t>Annual Mello Roos</t>
  </si>
  <si>
    <t>Down (%)</t>
  </si>
  <si>
    <t>Amount Financed</t>
  </si>
  <si>
    <t>Buyer Credit</t>
  </si>
  <si>
    <t>Property Address</t>
  </si>
  <si>
    <t>PMI</t>
  </si>
  <si>
    <t>Net to Lender</t>
  </si>
  <si>
    <t>Down ($)</t>
  </si>
  <si>
    <t>Down</t>
  </si>
  <si>
    <t>Purchase price per sf</t>
  </si>
  <si>
    <t>Client Name</t>
  </si>
  <si>
    <t>Property Comparisons</t>
  </si>
  <si>
    <t>closing costs (%)</t>
  </si>
  <si>
    <t>Total Cash Investment</t>
  </si>
  <si>
    <t>Cash to Close</t>
  </si>
  <si>
    <t>Cash Improvements</t>
  </si>
  <si>
    <t>203k improvements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</si>
</sst>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0%"/>
    <numFmt numFmtId="167" formatCode="[$-409]dddd\,\ mmmm\ dd\,\ yyyy"/>
    <numFmt numFmtId="168" formatCode="m/d/yy;@"/>
    <numFmt numFmtId="169" formatCode="&quot;$&quot;#,##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0" fillId="0" borderId="1" xfId="0" applyNumberFormat="1" applyBorder="1" applyAlignment="1" applyProtection="1">
      <alignment/>
      <protection locked="0"/>
    </xf>
    <xf numFmtId="10" fontId="0" fillId="0" borderId="1" xfId="0" applyNumberFormat="1" applyBorder="1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 locked="0"/>
    </xf>
    <xf numFmtId="166" fontId="0" fillId="0" borderId="1" xfId="0" applyNumberFormat="1" applyBorder="1" applyAlignment="1" applyProtection="1">
      <alignment/>
      <protection locked="0"/>
    </xf>
    <xf numFmtId="1" fontId="0" fillId="0" borderId="1" xfId="0" applyNumberFormat="1" applyBorder="1" applyAlignment="1" applyProtection="1">
      <alignment/>
      <protection locked="0"/>
    </xf>
    <xf numFmtId="0" fontId="0" fillId="0" borderId="1" xfId="0" applyNumberFormat="1" applyBorder="1" applyAlignment="1" applyProtection="1">
      <alignment/>
      <protection locked="0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right"/>
    </xf>
    <xf numFmtId="168" fontId="0" fillId="2" borderId="0" xfId="0" applyNumberFormat="1" applyFill="1" applyAlignment="1">
      <alignment/>
    </xf>
    <xf numFmtId="10" fontId="0" fillId="2" borderId="0" xfId="0" applyNumberFormat="1" applyFill="1" applyAlignment="1">
      <alignment/>
    </xf>
    <xf numFmtId="8" fontId="0" fillId="2" borderId="0" xfId="0" applyNumberFormat="1" applyFill="1" applyAlignment="1">
      <alignment/>
    </xf>
    <xf numFmtId="8" fontId="2" fillId="2" borderId="0" xfId="0" applyNumberFormat="1" applyFont="1" applyFill="1" applyAlignment="1">
      <alignment/>
    </xf>
    <xf numFmtId="164" fontId="0" fillId="2" borderId="0" xfId="0" applyNumberFormat="1" applyFill="1" applyBorder="1" applyAlignment="1" applyProtection="1">
      <alignment/>
      <protection/>
    </xf>
    <xf numFmtId="0" fontId="2" fillId="2" borderId="0" xfId="0" applyFont="1" applyFill="1" applyAlignment="1" applyProtection="1">
      <alignment horizontal="right"/>
      <protection/>
    </xf>
    <xf numFmtId="8" fontId="0" fillId="2" borderId="0" xfId="0" applyNumberFormat="1" applyFill="1" applyAlignment="1" applyProtection="1">
      <alignment/>
      <protection/>
    </xf>
    <xf numFmtId="164" fontId="0" fillId="2" borderId="0" xfId="0" applyNumberFormat="1" applyFill="1" applyAlignment="1">
      <alignment horizontal="right"/>
    </xf>
    <xf numFmtId="164" fontId="2" fillId="2" borderId="0" xfId="0" applyNumberFormat="1" applyFont="1" applyFill="1" applyAlignment="1">
      <alignment/>
    </xf>
    <xf numFmtId="164" fontId="0" fillId="2" borderId="0" xfId="0" applyNumberFormat="1" applyFill="1" applyAlignment="1">
      <alignment/>
    </xf>
    <xf numFmtId="166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164" fontId="2" fillId="2" borderId="0" xfId="0" applyNumberFormat="1" applyFont="1" applyFill="1" applyBorder="1" applyAlignment="1" applyProtection="1">
      <alignment/>
      <protection/>
    </xf>
    <xf numFmtId="0" fontId="0" fillId="0" borderId="1" xfId="0" applyNumberFormat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819150</xdr:colOff>
      <xdr:row>2</xdr:row>
      <xdr:rowOff>28575</xdr:rowOff>
    </xdr:from>
    <xdr:to>
      <xdr:col>7</xdr:col>
      <xdr:colOff>1428750</xdr:colOff>
      <xdr:row>3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361950"/>
          <a:ext cx="609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70"/>
  <sheetViews>
    <sheetView showGridLines="0" showRowColHeaders="0"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6.28125" style="0" bestFit="1" customWidth="1"/>
    <col min="3" max="8" width="22.28125" style="0" customWidth="1"/>
  </cols>
  <sheetData>
    <row r="1" spans="1:17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2">
        <v>62</v>
      </c>
    </row>
    <row r="2" spans="1:17" ht="13.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2"/>
    </row>
    <row r="3" spans="1:17" ht="22.5" customHeight="1" thickBot="1">
      <c r="A3" s="7"/>
      <c r="B3" s="8" t="s">
        <v>24</v>
      </c>
      <c r="C3" s="13" t="s">
        <v>23</v>
      </c>
      <c r="D3" s="6"/>
      <c r="E3" s="7"/>
      <c r="F3" s="14">
        <f ca="1">NOW()</f>
        <v>39895.9963974537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23.25" customHeight="1" thickBot="1">
      <c r="A4" s="7"/>
      <c r="B4" s="7"/>
      <c r="C4" s="7"/>
      <c r="D4" s="7"/>
      <c r="E4" s="7"/>
      <c r="F4" s="7"/>
      <c r="G4" s="7"/>
      <c r="H4" s="7"/>
      <c r="I4" s="15"/>
      <c r="J4" s="7"/>
      <c r="K4" s="7"/>
      <c r="L4" s="7"/>
      <c r="M4" s="7"/>
      <c r="N4" s="7"/>
      <c r="O4" s="7"/>
      <c r="P4" s="7"/>
      <c r="Q4" s="7"/>
    </row>
    <row r="5" spans="1:17" ht="13.5" thickBot="1">
      <c r="A5" s="7"/>
      <c r="B5" s="10" t="s">
        <v>17</v>
      </c>
      <c r="C5" s="27"/>
      <c r="D5" s="27"/>
      <c r="E5" s="27"/>
      <c r="F5" s="27"/>
      <c r="G5" s="27"/>
      <c r="H5" s="27"/>
      <c r="I5" s="7"/>
      <c r="J5" s="7"/>
      <c r="K5" s="7"/>
      <c r="L5" s="7"/>
      <c r="M5" s="7"/>
      <c r="N5" s="7"/>
      <c r="O5" s="7"/>
      <c r="P5" s="7"/>
      <c r="Q5" s="7"/>
    </row>
    <row r="6" spans="1:17" ht="13.5" thickBot="1">
      <c r="A6" s="7"/>
      <c r="B6" s="9" t="s">
        <v>0</v>
      </c>
      <c r="C6" s="3"/>
      <c r="D6" s="3"/>
      <c r="E6" s="3"/>
      <c r="F6" s="3"/>
      <c r="G6" s="3"/>
      <c r="H6" s="3"/>
      <c r="I6" s="7"/>
      <c r="J6" s="7"/>
      <c r="K6" s="7"/>
      <c r="L6" s="7"/>
      <c r="M6" s="7"/>
      <c r="N6" s="7"/>
      <c r="O6" s="7"/>
      <c r="P6" s="7"/>
      <c r="Q6" s="7"/>
    </row>
    <row r="7" spans="1:17" ht="13.5" thickBot="1">
      <c r="A7" s="7"/>
      <c r="B7" s="9" t="s">
        <v>12</v>
      </c>
      <c r="C7" s="1"/>
      <c r="D7" s="1"/>
      <c r="E7" s="1"/>
      <c r="F7" s="1"/>
      <c r="G7" s="1"/>
      <c r="H7" s="1"/>
      <c r="I7" s="7"/>
      <c r="J7" s="7"/>
      <c r="K7" s="7"/>
      <c r="L7" s="7"/>
      <c r="M7" s="7"/>
      <c r="N7" s="7"/>
      <c r="O7" s="7"/>
      <c r="P7" s="7"/>
      <c r="Q7" s="7"/>
    </row>
    <row r="8" spans="1:17" ht="12.75">
      <c r="A8" s="7"/>
      <c r="B8" s="9" t="s">
        <v>22</v>
      </c>
      <c r="C8" s="25">
        <f aca="true" t="shared" si="0" ref="C8:H8">IF(C6="","",C7/C6)</f>
      </c>
      <c r="D8" s="25">
        <f t="shared" si="0"/>
      </c>
      <c r="E8" s="25">
        <f t="shared" si="0"/>
      </c>
      <c r="F8" s="25">
        <f t="shared" si="0"/>
      </c>
      <c r="G8" s="25">
        <f t="shared" si="0"/>
      </c>
      <c r="H8" s="25">
        <f t="shared" si="0"/>
      </c>
      <c r="I8" s="7"/>
      <c r="J8" s="7"/>
      <c r="K8" s="7"/>
      <c r="L8" s="7"/>
      <c r="M8" s="7"/>
      <c r="N8" s="7"/>
      <c r="O8" s="7"/>
      <c r="P8" s="7"/>
      <c r="Q8" s="7"/>
    </row>
    <row r="9" spans="1:17" ht="13.5" thickBot="1">
      <c r="A9" s="7"/>
      <c r="B9" s="9"/>
      <c r="C9" s="25"/>
      <c r="D9" s="25"/>
      <c r="E9" s="25"/>
      <c r="F9" s="25"/>
      <c r="G9" s="25"/>
      <c r="H9" s="25"/>
      <c r="I9" s="7"/>
      <c r="J9" s="7"/>
      <c r="K9" s="7"/>
      <c r="L9" s="7"/>
      <c r="M9" s="7"/>
      <c r="N9" s="7"/>
      <c r="O9" s="7"/>
      <c r="P9" s="7"/>
      <c r="Q9" s="7"/>
    </row>
    <row r="10" spans="1:17" ht="13.5" thickBot="1">
      <c r="A10" s="7"/>
      <c r="B10" s="9" t="s">
        <v>14</v>
      </c>
      <c r="C10" s="2"/>
      <c r="D10" s="15">
        <f>IF(D$7="","",IF(C10="","",$C10))</f>
      </c>
      <c r="E10" s="15">
        <f>IF(E$7="","",IF(D10="","",$C10))</f>
      </c>
      <c r="F10" s="15">
        <f>IF(F$7="","",IF(E10="","",$C10))</f>
      </c>
      <c r="G10" s="15">
        <f>IF(G$7="","",IF(F10="","",$C10))</f>
      </c>
      <c r="H10" s="15">
        <f>IF(H$7="","",IF(G10="","",$C10))</f>
      </c>
      <c r="I10" s="7"/>
      <c r="J10" s="7"/>
      <c r="K10" s="7"/>
      <c r="L10" s="7"/>
      <c r="M10" s="7"/>
      <c r="N10" s="7"/>
      <c r="O10" s="7"/>
      <c r="P10" s="7"/>
      <c r="Q10" s="7"/>
    </row>
    <row r="11" spans="1:17" ht="13.5" thickBot="1">
      <c r="A11" s="7"/>
      <c r="B11" s="9" t="s">
        <v>20</v>
      </c>
      <c r="C11" s="1"/>
      <c r="D11" s="1"/>
      <c r="E11" s="1"/>
      <c r="F11" s="1"/>
      <c r="G11" s="1"/>
      <c r="H11" s="1"/>
      <c r="I11" s="7"/>
      <c r="J11" s="7"/>
      <c r="K11" s="7"/>
      <c r="L11" s="7"/>
      <c r="M11" s="7"/>
      <c r="N11" s="7"/>
      <c r="O11" s="7"/>
      <c r="P11" s="7"/>
      <c r="Q11" s="7"/>
    </row>
    <row r="12" spans="1:17" ht="13.5" thickBot="1">
      <c r="A12" s="7"/>
      <c r="B12" s="9" t="s">
        <v>21</v>
      </c>
      <c r="C12" s="21">
        <f aca="true" t="shared" si="1" ref="C12:H12">IF(C7="","",IF(C11="",C10*C7,C11))</f>
      </c>
      <c r="D12" s="21">
        <f t="shared" si="1"/>
      </c>
      <c r="E12" s="21">
        <f t="shared" si="1"/>
      </c>
      <c r="F12" s="21">
        <f t="shared" si="1"/>
      </c>
      <c r="G12" s="21">
        <f t="shared" si="1"/>
      </c>
      <c r="H12" s="21">
        <f t="shared" si="1"/>
      </c>
      <c r="I12" s="7"/>
      <c r="J12" s="7"/>
      <c r="K12" s="7"/>
      <c r="L12" s="7"/>
      <c r="M12" s="7"/>
      <c r="N12" s="7"/>
      <c r="O12" s="7"/>
      <c r="P12" s="7"/>
      <c r="Q12" s="7"/>
    </row>
    <row r="13" spans="1:17" ht="13.5" thickBot="1">
      <c r="A13" s="7"/>
      <c r="B13" s="9" t="s">
        <v>29</v>
      </c>
      <c r="C13" s="1"/>
      <c r="D13" s="1"/>
      <c r="E13" s="1"/>
      <c r="F13" s="1"/>
      <c r="G13" s="1"/>
      <c r="H13" s="1"/>
      <c r="I13" s="7"/>
      <c r="J13" s="7"/>
      <c r="K13" s="7"/>
      <c r="L13" s="7"/>
      <c r="M13" s="7"/>
      <c r="N13" s="7"/>
      <c r="O13" s="7"/>
      <c r="P13" s="7"/>
      <c r="Q13" s="7"/>
    </row>
    <row r="14" spans="1:17" ht="12.75">
      <c r="A14" s="7"/>
      <c r="B14" s="10" t="s">
        <v>15</v>
      </c>
      <c r="C14" s="22">
        <f aca="true" t="shared" si="2" ref="C14:H14">IF(C7="","",C7-C12+C13)</f>
      </c>
      <c r="D14" s="22">
        <f t="shared" si="2"/>
      </c>
      <c r="E14" s="22">
        <f t="shared" si="2"/>
      </c>
      <c r="F14" s="22">
        <f t="shared" si="2"/>
      </c>
      <c r="G14" s="22">
        <f t="shared" si="2"/>
      </c>
      <c r="H14" s="22">
        <f t="shared" si="2"/>
      </c>
      <c r="I14" s="7"/>
      <c r="J14" s="7"/>
      <c r="K14" s="7"/>
      <c r="L14" s="7"/>
      <c r="M14" s="7"/>
      <c r="N14" s="7"/>
      <c r="O14" s="7"/>
      <c r="P14" s="7"/>
      <c r="Q14" s="7"/>
    </row>
    <row r="15" spans="1:17" ht="13.5" thickBot="1">
      <c r="A15" s="7"/>
      <c r="B15" s="9"/>
      <c r="C15" s="21"/>
      <c r="D15" s="21"/>
      <c r="E15" s="21"/>
      <c r="F15" s="21"/>
      <c r="G15" s="21"/>
      <c r="H15" s="21"/>
      <c r="I15" s="7"/>
      <c r="J15" s="7"/>
      <c r="K15" s="7"/>
      <c r="L15" s="7"/>
      <c r="M15" s="7"/>
      <c r="N15" s="7"/>
      <c r="O15" s="7"/>
      <c r="P15" s="7"/>
      <c r="Q15" s="7"/>
    </row>
    <row r="16" spans="1:17" ht="13.5" thickBot="1">
      <c r="A16" s="7"/>
      <c r="B16" s="9" t="s">
        <v>16</v>
      </c>
      <c r="C16" s="2"/>
      <c r="D16" s="15">
        <f>IF(D$7="","",IF(C16="","",$C16))</f>
      </c>
      <c r="E16" s="15">
        <f>IF(E$7="","",IF(D16="","",$C16))</f>
      </c>
      <c r="F16" s="15">
        <f>IF(F$7="","",IF(E16="","",$C16))</f>
      </c>
      <c r="G16" s="15">
        <f>IF(G$7="","",IF(F16="","",$C16))</f>
      </c>
      <c r="H16" s="15">
        <f>IF(H$7="","",IF(G16="","",$C16))</f>
      </c>
      <c r="I16" s="7"/>
      <c r="J16" s="7"/>
      <c r="K16" s="7"/>
      <c r="L16" s="7"/>
      <c r="M16" s="7"/>
      <c r="N16" s="7"/>
      <c r="O16" s="7"/>
      <c r="P16" s="7"/>
      <c r="Q16" s="7"/>
    </row>
    <row r="17" spans="1:17" ht="12.75">
      <c r="A17" s="7"/>
      <c r="B17" s="9"/>
      <c r="C17" s="23">
        <f aca="true" t="shared" si="3" ref="C17:H17">IF(C7="","",C16*C7)</f>
      </c>
      <c r="D17" s="23">
        <f t="shared" si="3"/>
      </c>
      <c r="E17" s="23">
        <f t="shared" si="3"/>
      </c>
      <c r="F17" s="23">
        <f t="shared" si="3"/>
      </c>
      <c r="G17" s="23">
        <f t="shared" si="3"/>
      </c>
      <c r="H17" s="23">
        <f t="shared" si="3"/>
      </c>
      <c r="I17" s="7"/>
      <c r="J17" s="7"/>
      <c r="K17" s="7"/>
      <c r="L17" s="7"/>
      <c r="M17" s="7"/>
      <c r="N17" s="7"/>
      <c r="O17" s="7"/>
      <c r="P17" s="7"/>
      <c r="Q17" s="7"/>
    </row>
    <row r="18" spans="1:17" ht="12.75">
      <c r="A18" s="7"/>
      <c r="B18" s="9" t="s">
        <v>19</v>
      </c>
      <c r="C18" s="21">
        <f aca="true" t="shared" si="4" ref="C18:H18">IF(C7="","",C7-C17)</f>
      </c>
      <c r="D18" s="21">
        <f t="shared" si="4"/>
      </c>
      <c r="E18" s="21">
        <f t="shared" si="4"/>
      </c>
      <c r="F18" s="21">
        <f t="shared" si="4"/>
      </c>
      <c r="G18" s="21">
        <f t="shared" si="4"/>
      </c>
      <c r="H18" s="21">
        <f t="shared" si="4"/>
      </c>
      <c r="I18" s="7"/>
      <c r="J18" s="7"/>
      <c r="K18" s="7"/>
      <c r="L18" s="7"/>
      <c r="M18" s="7"/>
      <c r="N18" s="7"/>
      <c r="O18" s="7"/>
      <c r="P18" s="7"/>
      <c r="Q18" s="7"/>
    </row>
    <row r="19" spans="1:17" ht="13.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3.5" thickBot="1">
      <c r="A20" s="7"/>
      <c r="B20" s="9" t="s">
        <v>1</v>
      </c>
      <c r="C20" s="4"/>
      <c r="D20" s="24">
        <f aca="true" t="shared" si="5" ref="D20:H21">IF(D$7="","",IF(C20="","",$C20))</f>
      </c>
      <c r="E20" s="24">
        <f t="shared" si="5"/>
      </c>
      <c r="F20" s="24">
        <f t="shared" si="5"/>
      </c>
      <c r="G20" s="24">
        <f t="shared" si="5"/>
      </c>
      <c r="H20" s="24">
        <f t="shared" si="5"/>
      </c>
      <c r="I20" s="7"/>
      <c r="J20" s="7"/>
      <c r="K20" s="7"/>
      <c r="L20" s="7"/>
      <c r="M20" s="7"/>
      <c r="N20" s="7"/>
      <c r="O20" s="7"/>
      <c r="P20" s="7"/>
      <c r="Q20" s="7"/>
    </row>
    <row r="21" spans="1:17" ht="13.5" thickBot="1">
      <c r="A21" s="7"/>
      <c r="B21" s="9" t="s">
        <v>2</v>
      </c>
      <c r="C21" s="5"/>
      <c r="D21" s="7">
        <f t="shared" si="5"/>
      </c>
      <c r="E21" s="7">
        <f t="shared" si="5"/>
      </c>
      <c r="F21" s="7">
        <f t="shared" si="5"/>
      </c>
      <c r="G21" s="7">
        <f t="shared" si="5"/>
      </c>
      <c r="H21" s="7">
        <f t="shared" si="5"/>
      </c>
      <c r="I21" s="7"/>
      <c r="J21" s="7"/>
      <c r="K21" s="7"/>
      <c r="L21" s="7"/>
      <c r="M21" s="7"/>
      <c r="N21" s="7"/>
      <c r="O21" s="7"/>
      <c r="P21" s="7"/>
      <c r="Q21" s="7"/>
    </row>
    <row r="22" spans="1:17" ht="13.5" thickBot="1">
      <c r="A22" s="7"/>
      <c r="B22" s="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3.5" thickBot="1">
      <c r="A23" s="7"/>
      <c r="B23" s="9" t="s">
        <v>4</v>
      </c>
      <c r="C23" s="4"/>
      <c r="D23" s="15">
        <f>IF(D7="","",IF(C23="","",$C23))</f>
      </c>
      <c r="E23" s="15">
        <f>IF(E7="","",IF(D23="","",$C23))</f>
      </c>
      <c r="F23" s="15">
        <f>IF(F7="","",IF(E23="","",$C23))</f>
      </c>
      <c r="G23" s="15">
        <f>IF(G7="","",IF(F23="","",$C23))</f>
      </c>
      <c r="H23" s="15">
        <f>IF(H7="","",IF(G23="","",$C23))</f>
      </c>
      <c r="I23" s="7"/>
      <c r="J23" s="7"/>
      <c r="K23" s="7"/>
      <c r="L23" s="7"/>
      <c r="M23" s="7"/>
      <c r="N23" s="7"/>
      <c r="O23" s="7"/>
      <c r="P23" s="7"/>
      <c r="Q23" s="7"/>
    </row>
    <row r="24" spans="1:17" ht="13.5" thickBot="1">
      <c r="A24" s="7"/>
      <c r="B24" s="9" t="s">
        <v>13</v>
      </c>
      <c r="C24" s="1"/>
      <c r="D24" s="1"/>
      <c r="E24" s="1"/>
      <c r="F24" s="1"/>
      <c r="G24" s="1"/>
      <c r="H24" s="1"/>
      <c r="I24" s="7"/>
      <c r="J24" s="7"/>
      <c r="K24" s="7"/>
      <c r="L24" s="7"/>
      <c r="M24" s="7"/>
      <c r="N24" s="7"/>
      <c r="O24" s="7"/>
      <c r="P24" s="7"/>
      <c r="Q24" s="7"/>
    </row>
    <row r="25" spans="1:17" ht="13.5" thickBot="1">
      <c r="A25" s="7"/>
      <c r="B25" s="9" t="s">
        <v>6</v>
      </c>
      <c r="C25" s="1"/>
      <c r="D25" s="23">
        <f>IF(D$7="","",IF(C25="","",$C25))</f>
      </c>
      <c r="E25" s="23">
        <f>IF(E$7="","",IF(D25="","",$C25))</f>
      </c>
      <c r="F25" s="23">
        <f>IF(F$7="","",IF(E25="","",$C25))</f>
      </c>
      <c r="G25" s="23">
        <f>IF(G$7="","",IF(F25="","",$C25))</f>
      </c>
      <c r="H25" s="23">
        <f>IF(H$7="","",IF(G25="","",$C25))</f>
      </c>
      <c r="I25" s="7"/>
      <c r="J25" s="7"/>
      <c r="K25" s="7"/>
      <c r="L25" s="7"/>
      <c r="M25" s="7"/>
      <c r="N25" s="7"/>
      <c r="O25" s="7"/>
      <c r="P25" s="7"/>
      <c r="Q25" s="7"/>
    </row>
    <row r="26" spans="1:17" ht="13.5" thickBot="1">
      <c r="A26" s="7"/>
      <c r="B26" s="9" t="s">
        <v>8</v>
      </c>
      <c r="C26" s="1"/>
      <c r="D26" s="1"/>
      <c r="E26" s="1"/>
      <c r="F26" s="1"/>
      <c r="G26" s="1"/>
      <c r="H26" s="1"/>
      <c r="I26" s="7"/>
      <c r="J26" s="7"/>
      <c r="K26" s="7"/>
      <c r="L26" s="7"/>
      <c r="M26" s="7"/>
      <c r="N26" s="7"/>
      <c r="O26" s="7"/>
      <c r="P26" s="7"/>
      <c r="Q26" s="7"/>
    </row>
    <row r="27" spans="1:17" ht="13.5" thickBot="1">
      <c r="A27" s="7"/>
      <c r="B27" s="9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3.5" thickBot="1">
      <c r="A28" s="7"/>
      <c r="B28" s="9" t="s">
        <v>28</v>
      </c>
      <c r="C28" s="1"/>
      <c r="D28" s="1"/>
      <c r="E28" s="1"/>
      <c r="F28" s="1"/>
      <c r="G28" s="1"/>
      <c r="H28" s="1"/>
      <c r="I28" s="7"/>
      <c r="J28" s="7"/>
      <c r="K28" s="7"/>
      <c r="L28" s="7"/>
      <c r="M28" s="7"/>
      <c r="N28" s="7"/>
      <c r="O28" s="7"/>
      <c r="P28" s="7"/>
      <c r="Q28" s="7"/>
    </row>
    <row r="29" spans="1:17" ht="13.5" thickBot="1">
      <c r="A29" s="7"/>
      <c r="B29" s="9" t="s">
        <v>25</v>
      </c>
      <c r="C29" s="2"/>
      <c r="D29" s="15">
        <f>IF(D14="","",IF(C29="","",$C29))</f>
      </c>
      <c r="E29" s="15">
        <f>IF(E14="","",IF(D29="","",$C29))</f>
      </c>
      <c r="F29" s="15">
        <f>IF(F14="","",IF(E29="","",$C29))</f>
      </c>
      <c r="G29" s="15">
        <f>IF(G14="","",IF(F29="","",$C29))</f>
      </c>
      <c r="H29" s="15">
        <f>IF(H14="","",IF(G29="","",$C29))</f>
      </c>
      <c r="I29" s="7"/>
      <c r="J29" s="7"/>
      <c r="K29" s="7"/>
      <c r="L29" s="7"/>
      <c r="M29" s="7"/>
      <c r="N29" s="7"/>
      <c r="O29" s="7"/>
      <c r="P29" s="7"/>
      <c r="Q29" s="7"/>
    </row>
    <row r="30" spans="1:17" ht="12.75">
      <c r="A30" s="7"/>
      <c r="B30" s="11"/>
      <c r="C30" s="18">
        <f aca="true" t="shared" si="6" ref="C30:H30">IF(C7="","",IF(C29="",0,C29*C14))</f>
      </c>
      <c r="D30" s="18">
        <f t="shared" si="6"/>
      </c>
      <c r="E30" s="18">
        <f t="shared" si="6"/>
      </c>
      <c r="F30" s="18">
        <f t="shared" si="6"/>
      </c>
      <c r="G30" s="18">
        <f t="shared" si="6"/>
      </c>
      <c r="H30" s="18">
        <f t="shared" si="6"/>
      </c>
      <c r="I30" s="7"/>
      <c r="J30" s="7"/>
      <c r="K30" s="7"/>
      <c r="L30" s="7"/>
      <c r="M30" s="7"/>
      <c r="N30" s="7"/>
      <c r="O30" s="7"/>
      <c r="P30" s="7"/>
      <c r="Q30" s="7"/>
    </row>
    <row r="31" spans="1:17" ht="12.75">
      <c r="A31" s="7"/>
      <c r="B31" s="19" t="s">
        <v>27</v>
      </c>
      <c r="C31" s="26">
        <f aca="true" t="shared" si="7" ref="C31:H31">IF(C7="","",C12+C30-C17)</f>
      </c>
      <c r="D31" s="26">
        <f t="shared" si="7"/>
      </c>
      <c r="E31" s="26">
        <f t="shared" si="7"/>
      </c>
      <c r="F31" s="26">
        <f t="shared" si="7"/>
      </c>
      <c r="G31" s="26">
        <f t="shared" si="7"/>
      </c>
      <c r="H31" s="26">
        <f t="shared" si="7"/>
      </c>
      <c r="I31" s="7"/>
      <c r="J31" s="7"/>
      <c r="K31" s="7"/>
      <c r="L31" s="7"/>
      <c r="M31" s="7"/>
      <c r="N31" s="7"/>
      <c r="O31" s="7"/>
      <c r="P31" s="7"/>
      <c r="Q31" s="7"/>
    </row>
    <row r="32" spans="1:17" ht="12.75">
      <c r="A32" s="7"/>
      <c r="B32" s="19" t="s">
        <v>26</v>
      </c>
      <c r="C32" s="26">
        <f aca="true" t="shared" si="8" ref="C32:H32">IF(C7="","",C31+C28)</f>
      </c>
      <c r="D32" s="26">
        <f t="shared" si="8"/>
      </c>
      <c r="E32" s="26">
        <f t="shared" si="8"/>
      </c>
      <c r="F32" s="26">
        <f t="shared" si="8"/>
      </c>
      <c r="G32" s="26">
        <f t="shared" si="8"/>
      </c>
      <c r="H32" s="26">
        <f t="shared" si="8"/>
      </c>
      <c r="I32" s="7"/>
      <c r="J32" s="7"/>
      <c r="K32" s="7"/>
      <c r="L32" s="7"/>
      <c r="M32" s="7"/>
      <c r="N32" s="7"/>
      <c r="O32" s="7"/>
      <c r="P32" s="7"/>
      <c r="Q32" s="7"/>
    </row>
    <row r="33" spans="1:17" ht="12.75">
      <c r="A33" s="7"/>
      <c r="B33" s="11"/>
      <c r="C33" s="18"/>
      <c r="D33" s="18"/>
      <c r="E33" s="18"/>
      <c r="F33" s="18"/>
      <c r="G33" s="18"/>
      <c r="H33" s="18"/>
      <c r="I33" s="7"/>
      <c r="J33" s="7"/>
      <c r="K33" s="7"/>
      <c r="L33" s="7"/>
      <c r="M33" s="7"/>
      <c r="N33" s="7"/>
      <c r="O33" s="7"/>
      <c r="P33" s="7"/>
      <c r="Q33" s="7"/>
    </row>
    <row r="34" spans="1:17" ht="12.75">
      <c r="A34" s="7"/>
      <c r="B34" s="11"/>
      <c r="C34" s="19" t="s">
        <v>7</v>
      </c>
      <c r="D34" s="19" t="s">
        <v>7</v>
      </c>
      <c r="E34" s="19" t="s">
        <v>7</v>
      </c>
      <c r="F34" s="19" t="s">
        <v>7</v>
      </c>
      <c r="G34" s="19" t="s">
        <v>7</v>
      </c>
      <c r="H34" s="19" t="s">
        <v>7</v>
      </c>
      <c r="I34" s="7"/>
      <c r="J34" s="7"/>
      <c r="K34" s="7"/>
      <c r="L34" s="7"/>
      <c r="M34" s="7"/>
      <c r="N34" s="7"/>
      <c r="O34" s="7"/>
      <c r="P34" s="7"/>
      <c r="Q34" s="7"/>
    </row>
    <row r="35" spans="1:17" ht="13.5" thickBot="1">
      <c r="A35" s="7"/>
      <c r="B35" s="11" t="s">
        <v>3</v>
      </c>
      <c r="C35" s="20">
        <f>IF(C7="","",IF(OR(C14=0,C20="",C21=""),0,-PMT(C20/12,C21,C14)))</f>
      </c>
      <c r="D35" s="20">
        <f>IF(D7="","",IF(OR(D14=0,D20="",D21=""),0,-PMT(D20/12,D21,D14)))</f>
      </c>
      <c r="E35" s="20">
        <f>IF(E7="","",IF(OR(E14=0,E20="",E21=""),0,-PMT(E20/12,E21,E14)))</f>
      </c>
      <c r="F35" s="20">
        <f>IF(F7="","",IF(OR(F14=0,F20="",F21=""),0,-PMT(F20/12,F21,F14)))</f>
      </c>
      <c r="G35" s="20">
        <f>IF(G7="","",IF(OR(G14=0,G20="",G21=""),0,-PMT(G20/12,G21,G14)))</f>
      </c>
      <c r="H35" s="20">
        <f>IF(H7="","",IF(OR(H14=0,H20="",H21=""),0,-PMT(H20/12,H21,H14)))</f>
      </c>
      <c r="I35" s="7"/>
      <c r="J35" s="7"/>
      <c r="K35" s="7"/>
      <c r="L35" s="7"/>
      <c r="M35" s="7"/>
      <c r="N35" s="7"/>
      <c r="O35" s="7"/>
      <c r="P35" s="7"/>
      <c r="Q35" s="7"/>
    </row>
    <row r="36" spans="1:17" ht="13.5" thickBot="1">
      <c r="A36" s="7"/>
      <c r="B36" s="9" t="s">
        <v>18</v>
      </c>
      <c r="C36" s="1"/>
      <c r="D36" s="1"/>
      <c r="E36" s="1"/>
      <c r="F36" s="1"/>
      <c r="G36" s="1"/>
      <c r="H36" s="1"/>
      <c r="I36" s="7"/>
      <c r="J36" s="7"/>
      <c r="K36" s="7"/>
      <c r="L36" s="7"/>
      <c r="M36" s="7"/>
      <c r="N36" s="7"/>
      <c r="O36" s="7"/>
      <c r="P36" s="7"/>
      <c r="Q36" s="7"/>
    </row>
    <row r="37" spans="1:17" ht="12.75">
      <c r="A37" s="7"/>
      <c r="B37" s="9" t="s">
        <v>5</v>
      </c>
      <c r="C37" s="16">
        <f aca="true" t="shared" si="9" ref="C37:H37">IF(C7="","",((C23*C7)/12)+(C24/12))</f>
      </c>
      <c r="D37" s="16">
        <f t="shared" si="9"/>
      </c>
      <c r="E37" s="16">
        <f t="shared" si="9"/>
      </c>
      <c r="F37" s="16">
        <f t="shared" si="9"/>
      </c>
      <c r="G37" s="16">
        <f t="shared" si="9"/>
      </c>
      <c r="H37" s="16">
        <f t="shared" si="9"/>
      </c>
      <c r="I37" s="7"/>
      <c r="J37" s="7"/>
      <c r="K37" s="7"/>
      <c r="L37" s="7"/>
      <c r="M37" s="7"/>
      <c r="N37" s="7"/>
      <c r="O37" s="7"/>
      <c r="P37" s="7"/>
      <c r="Q37" s="7"/>
    </row>
    <row r="38" spans="1:17" ht="12.75">
      <c r="A38" s="7"/>
      <c r="B38" s="9" t="s">
        <v>9</v>
      </c>
      <c r="C38" s="16">
        <f aca="true" t="shared" si="10" ref="C38:H38">IF(C7="","",C26)</f>
      </c>
      <c r="D38" s="16">
        <f t="shared" si="10"/>
      </c>
      <c r="E38" s="16">
        <f t="shared" si="10"/>
      </c>
      <c r="F38" s="16">
        <f t="shared" si="10"/>
      </c>
      <c r="G38" s="16">
        <f t="shared" si="10"/>
      </c>
      <c r="H38" s="16">
        <f t="shared" si="10"/>
      </c>
      <c r="I38" s="7"/>
      <c r="J38" s="7"/>
      <c r="K38" s="7"/>
      <c r="L38" s="7"/>
      <c r="M38" s="7"/>
      <c r="N38" s="7"/>
      <c r="O38" s="7"/>
      <c r="P38" s="7"/>
      <c r="Q38" s="7"/>
    </row>
    <row r="39" spans="1:17" ht="12.75">
      <c r="A39" s="7"/>
      <c r="B39" s="9" t="s">
        <v>10</v>
      </c>
      <c r="C39" s="16">
        <f aca="true" t="shared" si="11" ref="C39:H39">IF(C7="","",C25/12)</f>
      </c>
      <c r="D39" s="16">
        <f t="shared" si="11"/>
      </c>
      <c r="E39" s="16">
        <f t="shared" si="11"/>
      </c>
      <c r="F39" s="16">
        <f t="shared" si="11"/>
      </c>
      <c r="G39" s="16">
        <f t="shared" si="11"/>
      </c>
      <c r="H39" s="16">
        <f t="shared" si="11"/>
      </c>
      <c r="I39" s="7"/>
      <c r="J39" s="7"/>
      <c r="K39" s="7"/>
      <c r="L39" s="7"/>
      <c r="M39" s="7"/>
      <c r="N39" s="7"/>
      <c r="O39" s="7"/>
      <c r="P39" s="7"/>
      <c r="Q39" s="7"/>
    </row>
    <row r="40" spans="1:17" ht="12.75">
      <c r="A40" s="7"/>
      <c r="B40" s="10" t="s">
        <v>11</v>
      </c>
      <c r="C40" s="17">
        <f aca="true" t="shared" si="12" ref="C40:H40">IF(C7="","",SUM(C35:C39))</f>
      </c>
      <c r="D40" s="17">
        <f t="shared" si="12"/>
      </c>
      <c r="E40" s="17">
        <f t="shared" si="12"/>
      </c>
      <c r="F40" s="17">
        <f t="shared" si="12"/>
      </c>
      <c r="G40" s="17">
        <f t="shared" si="12"/>
      </c>
      <c r="H40" s="17">
        <f t="shared" si="12"/>
      </c>
      <c r="I40" s="7"/>
      <c r="J40" s="7"/>
      <c r="K40" s="7"/>
      <c r="L40" s="7"/>
      <c r="M40" s="7"/>
      <c r="N40" s="7"/>
      <c r="O40" s="7"/>
      <c r="P40" s="7"/>
      <c r="Q40" s="7"/>
    </row>
    <row r="41" spans="1:17" ht="12.75">
      <c r="A41" s="7"/>
      <c r="B41" s="9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ht="12.75">
      <c r="A42" s="7"/>
      <c r="B42" s="9"/>
      <c r="C42" s="7"/>
      <c r="D42" s="7"/>
      <c r="E42" s="7"/>
      <c r="F42" s="7"/>
      <c r="G42" s="16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ht="12.75">
      <c r="A43" s="7"/>
      <c r="B43" s="9"/>
      <c r="C43" s="7"/>
      <c r="D43" s="7"/>
      <c r="E43" s="7"/>
      <c r="F43" s="7"/>
      <c r="G43" s="16">
        <f>IF(G11="","",G29/12)</f>
      </c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</sheetData>
  <sheetProtection sheet="1" objects="1" scenarios="1"/>
  <printOptions horizontalCentered="1"/>
  <pageMargins left="0.25" right="0.25" top="0.25" bottom="0.25" header="0.25" footer="0.25"/>
  <pageSetup fitToHeight="1" fitToWidth="1" orientation="landscape" scale="5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S&amp;K</dc:creator>
  <cp:keywords/>
  <dc:description/>
  <cp:lastModifiedBy>S&amp;K</cp:lastModifiedBy>
  <cp:lastPrinted>2009-03-24T06:50:50Z</cp:lastPrinted>
  <dcterms:created xsi:type="dcterms:W3CDTF">2009-03-09T22:18:26Z</dcterms:created>
  <dcterms:modified xsi:type="dcterms:W3CDTF">2009-03-24T06:55:05Z</dcterms:modified>
  <cp:category/>
  <cp:version/>
  <cp:contentType/>
  <cp:contentStatus/>
</cp:coreProperties>
</file>